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\Desktop\"/>
    </mc:Choice>
  </mc:AlternateContent>
  <workbookProtection workbookAlgorithmName="SHA-512" workbookHashValue="d/1h+pU3DM/GyKtdiA8VU9+kvLr4ryQSVCARH1L+CNRISjVNbUc6uqAG48NpOEpGK+icbzTi+yuVgohrGK6xBg==" workbookSaltValue="VcU6+gLDTzk6KTjecO2+5g==" workbookSpinCount="100000" lockStructure="1"/>
  <bookViews>
    <workbookView xWindow="0" yWindow="0" windowWidth="18270" windowHeight="6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 l="1"/>
  <c r="D9" i="1" l="1"/>
  <c r="G6" i="1" s="1"/>
  <c r="G7" i="1" l="1"/>
  <c r="G8" i="1"/>
  <c r="G5" i="1"/>
  <c r="C11" i="1" l="1"/>
</calcChain>
</file>

<file path=xl/sharedStrings.xml><?xml version="1.0" encoding="utf-8"?>
<sst xmlns="http://schemas.openxmlformats.org/spreadsheetml/2006/main" count="8" uniqueCount="8">
  <si>
    <t>Popagación por refracción troposférica</t>
  </si>
  <si>
    <t>Wtemp</t>
  </si>
  <si>
    <t>Wpres</t>
  </si>
  <si>
    <t xml:space="preserve">  Temperatura (°C)</t>
  </si>
  <si>
    <t xml:space="preserve">  Humedad (%)</t>
  </si>
  <si>
    <t xml:space="preserve">  Presión (hpa)</t>
  </si>
  <si>
    <t xml:space="preserve">  Índice de refractividad</t>
  </si>
  <si>
    <t>*Complete estos tres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</si>
</sst>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20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 applyProtection="1"/>
    <xf numFmtId="0" fontId="1" fillId="2" borderId="0" xfId="0" applyFont="1" applyFill="1" applyProtection="1"/>
    <xf numFmtId="0" fontId="0" fillId="3" borderId="0" xfId="0" applyFill="1" applyProtection="1"/>
    <xf numFmtId="0" fontId="0" fillId="3" borderId="1" xfId="0" applyFill="1" applyBorder="1" applyProtection="1"/>
    <xf numFmtId="0" fontId="0" fillId="3" borderId="1" xfId="0" applyFill="1" applyBorder="1" applyProtection="1">
      <protection locked="0"/>
    </xf>
    <xf numFmtId="0" fontId="1" fillId="3" borderId="0" xfId="0" applyFont="1" applyFill="1" applyProtection="1"/>
    <xf numFmtId="0" fontId="0" fillId="3" borderId="0" xfId="0" applyFill="1" applyBorder="1" applyProtection="1"/>
    <xf numFmtId="1" fontId="0" fillId="3" borderId="1" xfId="0" applyNumberFormat="1" applyFill="1" applyBorder="1" applyProtection="1"/>
    <xf numFmtId="0" fontId="4" fillId="2" borderId="0" xfId="0" applyFont="1" applyFill="1" applyProtection="1"/>
    <xf numFmtId="0" fontId="5" fillId="3" borderId="0" xfId="0" applyFont="1" applyFill="1" applyProtection="1"/>
    <xf numFmtId="0" fontId="2" fillId="3" borderId="0" xfId="0" applyFont="1" applyFill="1" applyAlignment="1" applyProtection="1">
      <alignment horizontal="left" vertical="top"/>
    </xf>
    <xf numFmtId="0" fontId="3" fillId="4" borderId="0" xfId="0" applyFont="1" applyFill="1" applyAlignment="1" applyProtection="1">
      <alignment horizontal="left"/>
    </xf>
  </cellXfs>
  <cellStyles count="1">
    <cellStyle name="Normal" xfId="0" builtinId="0"/>
  </cellStyles>
  <dxfs count="5">
    <dxf>
      <font>
        <b/>
        <i/>
        <color theme="9" tint="-0.499984740745262"/>
      </font>
      <fill>
        <patternFill>
          <bgColor rgb="FF00B050"/>
        </patternFill>
      </fill>
      <border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D5" sqref="D5"/>
    </sheetView>
  </sheetViews>
  <sheetFormatPr baseColWidth="10" defaultRowHeight="15" x14ac:dyDescent="0.25"/>
  <cols>
    <col min="1" max="1" width="11.42578125" style="1"/>
    <col min="2" max="2" width="1.42578125" style="1" customWidth="1"/>
    <col min="3" max="3" width="22.42578125" style="1" customWidth="1"/>
    <col min="4" max="6" width="11.42578125" style="1"/>
    <col min="7" max="7" width="11.85546875" style="1" customWidth="1"/>
    <col min="8" max="8" width="1.28515625" style="1" customWidth="1"/>
    <col min="9" max="16384" width="11.42578125" style="1"/>
  </cols>
  <sheetData>
    <row r="2" spans="2:8" ht="26.25" x14ac:dyDescent="0.4">
      <c r="B2" s="3"/>
      <c r="C2" s="12" t="s">
        <v>0</v>
      </c>
      <c r="D2" s="12"/>
      <c r="E2" s="12"/>
      <c r="F2" s="12"/>
      <c r="G2" s="12"/>
      <c r="H2" s="3"/>
    </row>
    <row r="3" spans="2:8" x14ac:dyDescent="0.25">
      <c r="B3" s="3"/>
      <c r="C3" s="3"/>
      <c r="D3" s="3"/>
      <c r="E3" s="3"/>
      <c r="F3" s="3"/>
      <c r="G3" s="3"/>
      <c r="H3" s="3"/>
    </row>
    <row r="4" spans="2:8" x14ac:dyDescent="0.25">
      <c r="B4" s="3"/>
      <c r="C4" s="10" t="s">
        <v>7</v>
      </c>
      <c r="D4" s="3"/>
      <c r="E4" s="3"/>
      <c r="F4" s="3"/>
      <c r="G4" s="3"/>
      <c r="H4" s="3"/>
    </row>
    <row r="5" spans="2:8" x14ac:dyDescent="0.25">
      <c r="B5" s="3"/>
      <c r="C5" s="4" t="s">
        <v>3</v>
      </c>
      <c r="D5" s="5">
        <v>0</v>
      </c>
      <c r="E5" s="3"/>
      <c r="F5" s="3"/>
      <c r="G5" s="6" t="b">
        <f>AND($D$9&lt;100)</f>
        <v>1</v>
      </c>
      <c r="H5" s="3"/>
    </row>
    <row r="6" spans="2:8" x14ac:dyDescent="0.25">
      <c r="B6" s="3"/>
      <c r="C6" s="4" t="s">
        <v>4</v>
      </c>
      <c r="D6" s="5">
        <v>0</v>
      </c>
      <c r="E6" s="3"/>
      <c r="F6" s="3"/>
      <c r="G6" s="6" t="b">
        <f>AND($D$9&gt;=100,$D$9&lt;400)</f>
        <v>0</v>
      </c>
      <c r="H6" s="3"/>
    </row>
    <row r="7" spans="2:8" x14ac:dyDescent="0.25">
      <c r="B7" s="3"/>
      <c r="C7" s="4" t="s">
        <v>5</v>
      </c>
      <c r="D7" s="5">
        <v>0</v>
      </c>
      <c r="E7" s="3"/>
      <c r="F7" s="3"/>
      <c r="G7" s="6" t="b">
        <f>AND($D$9&gt;=400,$D$9&lt;500)</f>
        <v>0</v>
      </c>
      <c r="H7" s="3"/>
    </row>
    <row r="8" spans="2:8" x14ac:dyDescent="0.25">
      <c r="B8" s="3"/>
      <c r="C8" s="3"/>
      <c r="D8" s="3"/>
      <c r="E8" s="3"/>
      <c r="F8" s="3"/>
      <c r="G8" s="6" t="b">
        <f>AND($D$9&gt;=500)</f>
        <v>0</v>
      </c>
      <c r="H8" s="3"/>
    </row>
    <row r="9" spans="2:8" x14ac:dyDescent="0.25">
      <c r="B9" s="3"/>
      <c r="C9" s="4" t="s">
        <v>6</v>
      </c>
      <c r="D9" s="8">
        <f>+D13*D14</f>
        <v>0</v>
      </c>
      <c r="E9" s="3"/>
      <c r="F9" s="3"/>
      <c r="G9" s="3"/>
      <c r="H9" s="3"/>
    </row>
    <row r="10" spans="2:8" x14ac:dyDescent="0.25">
      <c r="B10" s="3"/>
      <c r="C10" s="7"/>
      <c r="D10" s="7"/>
      <c r="E10" s="3"/>
      <c r="F10" s="3"/>
      <c r="G10" s="3"/>
      <c r="H10" s="3"/>
    </row>
    <row r="11" spans="2:8" ht="28.5" x14ac:dyDescent="0.25">
      <c r="B11" s="3"/>
      <c r="C11" s="11" t="str">
        <f>IF(G5,"Condiciones Regulares",IF(G6,"Condiciones Normales",IF(G7,"Condiciones Buenas",IF(G8,"Condiciones Muy Buenas",0))))</f>
        <v>Condiciones Regulares</v>
      </c>
      <c r="D11" s="11"/>
      <c r="E11" s="11"/>
      <c r="F11" s="3"/>
      <c r="G11" s="3"/>
      <c r="H11" s="3"/>
    </row>
    <row r="12" spans="2:8" x14ac:dyDescent="0.25">
      <c r="B12" s="3"/>
      <c r="C12" s="3"/>
      <c r="D12" s="3"/>
      <c r="E12" s="3"/>
      <c r="F12" s="3"/>
      <c r="G12" s="3"/>
      <c r="H12" s="3"/>
    </row>
    <row r="13" spans="2:8" x14ac:dyDescent="0.25">
      <c r="C13" s="9" t="s">
        <v>1</v>
      </c>
      <c r="D13" s="9">
        <f>77.6/(D5+237)</f>
        <v>0.32742616033755273</v>
      </c>
      <c r="E13" s="9"/>
      <c r="F13" s="9"/>
      <c r="G13" s="9"/>
    </row>
    <row r="14" spans="2:8" x14ac:dyDescent="0.25">
      <c r="C14" s="9" t="s">
        <v>2</v>
      </c>
      <c r="D14" s="9">
        <f>((D7+4810)*(D6*0.763))/(D5+237)</f>
        <v>0</v>
      </c>
      <c r="E14" s="9"/>
      <c r="F14" s="9"/>
      <c r="G14" s="9"/>
    </row>
    <row r="15" spans="2:8" x14ac:dyDescent="0.25">
      <c r="C15" s="2"/>
      <c r="D15" s="2"/>
    </row>
  </sheetData>
  <sheetProtection algorithmName="SHA-512" hashValue="1jCAOH+49fz6Wcc+9rI26seTz4qPywk4KFbgjeC9YfP1BTkOscszY4af4VHw3GjqsLBeo5i6y6orUzHRC3aNfQ==" saltValue="yGa2Dq7603RnncCiyV1P0A==" spinCount="100000" sheet="1" objects="1" scenarios="1"/>
  <mergeCells count="2">
    <mergeCell ref="C11:E11"/>
    <mergeCell ref="C2:G2"/>
  </mergeCells>
  <conditionalFormatting sqref="C11:E11">
    <cfRule type="containsText" dxfId="4" priority="5" operator="containsText" text="Condiciones muy buenas">
      <formula>NOT(ISERROR(SEARCH("Condiciones muy buenas",C11)))</formula>
    </cfRule>
    <cfRule type="containsText" dxfId="3" priority="4" operator="containsText" text="Condiciones regulares">
      <formula>NOT(ISERROR(SEARCH("Condiciones regulares",C11)))</formula>
    </cfRule>
    <cfRule type="containsText" dxfId="2" priority="3" operator="containsText" text="Condiciones normales">
      <formula>NOT(ISERROR(SEARCH("Condiciones normales",C11)))</formula>
    </cfRule>
    <cfRule type="containsText" dxfId="1" priority="2" operator="containsText" text="Condiciones buenas">
      <formula>NOT(ISERROR(SEARCH("Condiciones buenas",C11)))</formula>
    </cfRule>
    <cfRule type="containsText" dxfId="0" priority="1" operator="containsText" text="Condiciones muy buenas">
      <formula>NOT(ISERROR(SEARCH("Condiciones muy buenas",C11)))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2016-12-10T21:25:20Z</dcterms:created>
  <dcterms:modified xsi:type="dcterms:W3CDTF">2016-12-11T15:28:30Z</dcterms:modified>
</cp:coreProperties>
</file>